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480" windowHeight="10035" activeTab="1"/>
  </bookViews>
  <sheets>
    <sheet name="Belgium" sheetId="1" r:id="rId1"/>
    <sheet name="your country" sheetId="4" r:id="rId2"/>
  </sheets>
  <calcPr calcId="114210"/>
</workbook>
</file>

<file path=xl/calcChain.xml><?xml version="1.0" encoding="utf-8"?>
<calcChain xmlns="http://schemas.openxmlformats.org/spreadsheetml/2006/main">
  <c r="C38" i="4"/>
  <c r="C27"/>
  <c r="C26"/>
  <c r="L20"/>
  <c r="C16"/>
  <c r="C17"/>
  <c r="C21"/>
  <c r="L18"/>
  <c r="C15"/>
  <c r="C8"/>
  <c r="C9"/>
  <c r="C13"/>
  <c r="L17"/>
  <c r="E3"/>
  <c r="C29"/>
  <c r="C31"/>
  <c r="L19"/>
  <c r="C15" i="1"/>
  <c r="C38"/>
  <c r="L20"/>
  <c r="C26"/>
  <c r="C27"/>
  <c r="E3"/>
  <c r="C8"/>
  <c r="C9"/>
  <c r="C16"/>
  <c r="C17"/>
  <c r="C21"/>
  <c r="L18"/>
  <c r="C13"/>
  <c r="L17"/>
  <c r="C29"/>
  <c r="C31"/>
  <c r="L19"/>
</calcChain>
</file>

<file path=xl/sharedStrings.xml><?xml version="1.0" encoding="utf-8"?>
<sst xmlns="http://schemas.openxmlformats.org/spreadsheetml/2006/main" count="86" uniqueCount="31">
  <si>
    <t>cost of car km</t>
  </si>
  <si>
    <t>Belgium</t>
  </si>
  <si>
    <t>home work distance</t>
  </si>
  <si>
    <t>n° of working days a year</t>
  </si>
  <si>
    <t>single way</t>
  </si>
  <si>
    <t>two ways</t>
  </si>
  <si>
    <t>cost of car trip per working day</t>
  </si>
  <si>
    <t>reimbursement by employer</t>
  </si>
  <si>
    <t>in general, yearly basis, 15km home-work distance</t>
  </si>
  <si>
    <t>cost of car trip per year</t>
  </si>
  <si>
    <t xml:space="preserve"> estimation of cost of commuting home-work by different modes if employee lives at 15km (one way) from the job </t>
  </si>
  <si>
    <t>350€ tax free, 86€ taxable</t>
  </si>
  <si>
    <t>cost of bicycle km</t>
  </si>
  <si>
    <t>cost of bicycle km per working day</t>
  </si>
  <si>
    <t>cost of cycling home work per year</t>
  </si>
  <si>
    <t>cost/bonus for employee</t>
  </si>
  <si>
    <t>CAR</t>
  </si>
  <si>
    <t>BICYCLE</t>
  </si>
  <si>
    <t>CARPOOL (1 passenger)</t>
  </si>
  <si>
    <t>Car</t>
  </si>
  <si>
    <t>Carpool</t>
  </si>
  <si>
    <t>Bicycle</t>
  </si>
  <si>
    <t>Train</t>
  </si>
  <si>
    <t>TRAIN</t>
  </si>
  <si>
    <t>cost of annual train suscription</t>
  </si>
  <si>
    <t>75% of cost, tax free</t>
  </si>
  <si>
    <t>SUMMARY</t>
  </si>
  <si>
    <t>--&gt;  reference: new Ford Focus (gasoline), 1,6 125PK, 15000km/y, period of ownership 4years (resold after it)</t>
  </si>
  <si>
    <t>--&gt;  reference: new Ford Focus 5doors, gasoline, 1,6 125PK, 15000km/y, period of ownership 4years (resold after it)</t>
  </si>
  <si>
    <t>Country</t>
  </si>
  <si>
    <r>
      <t xml:space="preserve"> E</t>
    </r>
    <r>
      <rPr>
        <b/>
        <sz val="11"/>
        <color indexed="8"/>
        <rFont val="Calibri"/>
        <family val="2"/>
      </rPr>
      <t xml:space="preserve">stimation of cost of commuting home-work by different modes if employee lives at 15km (one way) from the job </t>
    </r>
  </si>
</sst>
</file>

<file path=xl/styles.xml><?xml version="1.0" encoding="utf-8"?>
<styleSheet xmlns="http://schemas.openxmlformats.org/spreadsheetml/2006/main">
  <numFmts count="4">
    <numFmt numFmtId="164" formatCode="#,##0.00\ [$€-1];[Red]\-#,##0.00\ [$€-1]"/>
    <numFmt numFmtId="165" formatCode="#,##0.00_-\ [$€-1];[Red]#,##0.00\-\ [$€-1]"/>
    <numFmt numFmtId="166" formatCode="#,##0\ [$€-1];[Red]\-#,##0\ [$€-1]"/>
    <numFmt numFmtId="167" formatCode="#,##0.00_-\ [$€-1]"/>
  </numFmts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11"/>
      </left>
      <right/>
      <top style="medium">
        <color indexed="11"/>
      </top>
      <bottom style="medium">
        <color indexed="11"/>
      </bottom>
      <diagonal/>
    </border>
    <border>
      <left/>
      <right style="medium">
        <color indexed="11"/>
      </right>
      <top style="medium">
        <color indexed="11"/>
      </top>
      <bottom style="medium">
        <color indexed="11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0" fillId="0" borderId="1" xfId="0" applyBorder="1"/>
    <xf numFmtId="165" fontId="0" fillId="0" borderId="2" xfId="0" applyNumberFormat="1" applyBorder="1"/>
    <xf numFmtId="0" fontId="0" fillId="0" borderId="3" xfId="0" applyBorder="1"/>
    <xf numFmtId="166" fontId="0" fillId="0" borderId="4" xfId="0" applyNumberFormat="1" applyBorder="1"/>
    <xf numFmtId="0" fontId="0" fillId="2" borderId="0" xfId="0" applyFill="1"/>
    <xf numFmtId="165" fontId="0" fillId="2" borderId="0" xfId="0" applyNumberFormat="1" applyFill="1"/>
    <xf numFmtId="167" fontId="0" fillId="2" borderId="0" xfId="0" applyNumberFormat="1" applyFill="1"/>
    <xf numFmtId="0" fontId="1" fillId="0" borderId="0" xfId="0" applyFont="1" applyAlignment="1">
      <alignment horizontal="right"/>
    </xf>
    <xf numFmtId="0" fontId="0" fillId="3" borderId="0" xfId="0" applyFill="1"/>
    <xf numFmtId="167" fontId="0" fillId="3" borderId="0" xfId="0" applyNumberFormat="1" applyFill="1"/>
    <xf numFmtId="165" fontId="0" fillId="3" borderId="0" xfId="0" applyNumberFormat="1" applyFill="1"/>
    <xf numFmtId="0" fontId="0" fillId="0" borderId="0" xfId="0" quotePrefix="1"/>
    <xf numFmtId="0" fontId="1" fillId="4" borderId="0" xfId="0" applyFont="1" applyFill="1"/>
    <xf numFmtId="164" fontId="0" fillId="4" borderId="0" xfId="0" applyNumberFormat="1" applyFill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166" fontId="0" fillId="4" borderId="4" xfId="0" applyNumberFormat="1" applyFill="1" applyBorder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5" sqref="C5:C7"/>
    </sheetView>
  </sheetViews>
  <sheetFormatPr defaultColWidth="9.140625" defaultRowHeight="15"/>
  <cols>
    <col min="1" max="1" width="24.28515625" customWidth="1"/>
    <col min="2" max="2" width="41.42578125" customWidth="1"/>
    <col min="3" max="3" width="15.7109375" customWidth="1"/>
    <col min="4" max="4" width="10.28515625" bestFit="1" customWidth="1"/>
    <col min="5" max="10" width="9.140625" customWidth="1"/>
    <col min="11" max="11" width="8.85546875" customWidth="1"/>
    <col min="12" max="12" width="11" bestFit="1" customWidth="1"/>
  </cols>
  <sheetData>
    <row r="1" spans="1:12">
      <c r="B1" t="s">
        <v>10</v>
      </c>
    </row>
    <row r="3" spans="1:12">
      <c r="B3" t="s">
        <v>2</v>
      </c>
      <c r="C3">
        <v>15</v>
      </c>
      <c r="D3" t="s">
        <v>4</v>
      </c>
      <c r="E3">
        <f>C3*2</f>
        <v>30</v>
      </c>
      <c r="F3" t="s">
        <v>5</v>
      </c>
    </row>
    <row r="4" spans="1:12">
      <c r="B4" t="s">
        <v>3</v>
      </c>
      <c r="C4">
        <v>200</v>
      </c>
    </row>
    <row r="5" spans="1:12">
      <c r="C5" s="18" t="s">
        <v>1</v>
      </c>
    </row>
    <row r="6" spans="1:12">
      <c r="C6" s="19"/>
    </row>
    <row r="7" spans="1:12">
      <c r="A7" s="11" t="s">
        <v>16</v>
      </c>
      <c r="B7" t="s">
        <v>0</v>
      </c>
      <c r="C7" s="20">
        <v>0.4</v>
      </c>
      <c r="E7" s="15" t="s">
        <v>28</v>
      </c>
    </row>
    <row r="8" spans="1:12">
      <c r="B8" t="s">
        <v>6</v>
      </c>
      <c r="C8" s="2">
        <f>C7*E3</f>
        <v>12</v>
      </c>
    </row>
    <row r="9" spans="1:12">
      <c r="B9" s="4" t="s">
        <v>9</v>
      </c>
      <c r="C9" s="5">
        <f>C8*C4</f>
        <v>2400</v>
      </c>
    </row>
    <row r="10" spans="1:12" ht="15.75" thickBot="1"/>
    <row r="11" spans="1:12" ht="15.75" thickBot="1">
      <c r="B11" s="6" t="s">
        <v>7</v>
      </c>
      <c r="C11" s="7">
        <v>436</v>
      </c>
      <c r="D11" s="3" t="s">
        <v>8</v>
      </c>
    </row>
    <row r="12" spans="1:12">
      <c r="D12" s="3" t="s">
        <v>11</v>
      </c>
    </row>
    <row r="13" spans="1:12">
      <c r="A13" s="11" t="s">
        <v>16</v>
      </c>
      <c r="B13" s="8" t="s">
        <v>15</v>
      </c>
      <c r="C13" s="10">
        <f>C11-C9</f>
        <v>-1964</v>
      </c>
    </row>
    <row r="15" spans="1:12">
      <c r="A15" s="11" t="s">
        <v>18</v>
      </c>
      <c r="B15" t="s">
        <v>0</v>
      </c>
      <c r="C15" s="1">
        <f>C7/2</f>
        <v>0.2</v>
      </c>
    </row>
    <row r="16" spans="1:12">
      <c r="A16" s="11"/>
      <c r="B16" t="s">
        <v>6</v>
      </c>
      <c r="C16" s="2">
        <f>C15*E3</f>
        <v>6</v>
      </c>
      <c r="K16" s="22" t="s">
        <v>26</v>
      </c>
      <c r="L16" s="22"/>
    </row>
    <row r="17" spans="1:12">
      <c r="A17" s="11"/>
      <c r="B17" s="4" t="s">
        <v>9</v>
      </c>
      <c r="C17" s="5">
        <f>C16*C4</f>
        <v>1200</v>
      </c>
      <c r="K17" s="12" t="s">
        <v>19</v>
      </c>
      <c r="L17" s="13">
        <f>C13</f>
        <v>-1964</v>
      </c>
    </row>
    <row r="18" spans="1:12" ht="15.75" thickBot="1">
      <c r="A18" s="11"/>
      <c r="K18" s="12" t="s">
        <v>20</v>
      </c>
      <c r="L18" s="13">
        <f>C21</f>
        <v>-764</v>
      </c>
    </row>
    <row r="19" spans="1:12" ht="15.75" thickBot="1">
      <c r="A19" s="11"/>
      <c r="B19" s="6" t="s">
        <v>7</v>
      </c>
      <c r="C19" s="7">
        <v>436</v>
      </c>
      <c r="D19" s="3" t="s">
        <v>8</v>
      </c>
      <c r="K19" s="12" t="s">
        <v>21</v>
      </c>
      <c r="L19" s="14">
        <f>C31</f>
        <v>1110</v>
      </c>
    </row>
    <row r="20" spans="1:12">
      <c r="A20" s="11"/>
      <c r="D20" s="3" t="s">
        <v>11</v>
      </c>
      <c r="K20" s="12" t="s">
        <v>22</v>
      </c>
      <c r="L20" s="13">
        <f>C38</f>
        <v>-176</v>
      </c>
    </row>
    <row r="21" spans="1:12">
      <c r="A21" s="11" t="s">
        <v>18</v>
      </c>
      <c r="B21" s="8" t="s">
        <v>15</v>
      </c>
      <c r="C21" s="10">
        <f>C19-C17</f>
        <v>-764</v>
      </c>
    </row>
    <row r="25" spans="1:12">
      <c r="A25" s="11" t="s">
        <v>17</v>
      </c>
      <c r="B25" t="s">
        <v>12</v>
      </c>
      <c r="C25" s="1">
        <v>0.05</v>
      </c>
    </row>
    <row r="26" spans="1:12">
      <c r="B26" t="s">
        <v>13</v>
      </c>
      <c r="C26" s="2">
        <f>C25*C3</f>
        <v>0.75</v>
      </c>
    </row>
    <row r="27" spans="1:12">
      <c r="B27" s="4" t="s">
        <v>14</v>
      </c>
      <c r="C27" s="5">
        <f>C26*C4</f>
        <v>150</v>
      </c>
    </row>
    <row r="28" spans="1:12" ht="15.75" thickBot="1"/>
    <row r="29" spans="1:12" ht="15.75" thickBot="1">
      <c r="B29" s="6" t="s">
        <v>7</v>
      </c>
      <c r="C29" s="7">
        <f>0.21*E3*C4</f>
        <v>1260</v>
      </c>
    </row>
    <row r="31" spans="1:12">
      <c r="A31" s="11" t="s">
        <v>17</v>
      </c>
      <c r="B31" s="8" t="s">
        <v>15</v>
      </c>
      <c r="C31" s="9">
        <f>C29-C27</f>
        <v>1110</v>
      </c>
    </row>
    <row r="34" spans="1:4">
      <c r="A34" s="11" t="s">
        <v>23</v>
      </c>
      <c r="B34" t="s">
        <v>24</v>
      </c>
      <c r="C34" s="1">
        <v>612</v>
      </c>
    </row>
    <row r="35" spans="1:4" ht="15.75" thickBot="1"/>
    <row r="36" spans="1:4" ht="15.75" thickBot="1">
      <c r="B36" s="6" t="s">
        <v>7</v>
      </c>
      <c r="C36" s="7">
        <v>436</v>
      </c>
      <c r="D36" s="3" t="s">
        <v>25</v>
      </c>
    </row>
    <row r="38" spans="1:4">
      <c r="A38" s="11" t="s">
        <v>23</v>
      </c>
      <c r="B38" s="8" t="s">
        <v>15</v>
      </c>
      <c r="C38" s="10">
        <f>C36-C34</f>
        <v>-176</v>
      </c>
    </row>
  </sheetData>
  <mergeCells count="1">
    <mergeCell ref="K16:L16"/>
  </mergeCells>
  <phoneticPr fontId="0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tabSelected="1" workbookViewId="0">
      <selection activeCell="B1" sqref="B1"/>
    </sheetView>
  </sheetViews>
  <sheetFormatPr defaultColWidth="9.140625" defaultRowHeight="15"/>
  <cols>
    <col min="1" max="1" width="24.28515625" customWidth="1"/>
    <col min="2" max="2" width="41.42578125" customWidth="1"/>
    <col min="3" max="3" width="11" bestFit="1" customWidth="1"/>
    <col min="4" max="4" width="10.28515625" bestFit="1" customWidth="1"/>
    <col min="5" max="10" width="9.140625" customWidth="1"/>
    <col min="11" max="11" width="8.85546875" customWidth="1"/>
    <col min="12" max="12" width="11" bestFit="1" customWidth="1"/>
  </cols>
  <sheetData>
    <row r="1" spans="1:12">
      <c r="B1" t="s">
        <v>30</v>
      </c>
    </row>
    <row r="3" spans="1:12">
      <c r="B3" t="s">
        <v>2</v>
      </c>
      <c r="C3">
        <v>15</v>
      </c>
      <c r="D3" t="s">
        <v>4</v>
      </c>
      <c r="E3">
        <f>C3*2</f>
        <v>30</v>
      </c>
      <c r="F3" t="s">
        <v>5</v>
      </c>
    </row>
    <row r="4" spans="1:12">
      <c r="B4" t="s">
        <v>3</v>
      </c>
      <c r="C4">
        <v>200</v>
      </c>
    </row>
    <row r="5" spans="1:12">
      <c r="C5" s="16" t="s">
        <v>29</v>
      </c>
    </row>
    <row r="7" spans="1:12">
      <c r="A7" s="11" t="s">
        <v>16</v>
      </c>
      <c r="B7" t="s">
        <v>0</v>
      </c>
      <c r="C7" s="17">
        <v>0.45</v>
      </c>
      <c r="E7" s="15" t="s">
        <v>27</v>
      </c>
    </row>
    <row r="8" spans="1:12">
      <c r="B8" t="s">
        <v>6</v>
      </c>
      <c r="C8" s="2">
        <f>C7*E3</f>
        <v>13.5</v>
      </c>
    </row>
    <row r="9" spans="1:12">
      <c r="B9" s="4" t="s">
        <v>9</v>
      </c>
      <c r="C9" s="5">
        <f>C8*C4</f>
        <v>2700</v>
      </c>
    </row>
    <row r="10" spans="1:12" ht="15.75" thickBot="1"/>
    <row r="11" spans="1:12" ht="15.75" thickBot="1">
      <c r="B11" s="6" t="s">
        <v>7</v>
      </c>
      <c r="C11" s="21">
        <v>436</v>
      </c>
      <c r="D11" s="3" t="s">
        <v>8</v>
      </c>
    </row>
    <row r="12" spans="1:12">
      <c r="D12" s="3" t="s">
        <v>11</v>
      </c>
    </row>
    <row r="13" spans="1:12">
      <c r="A13" s="11" t="s">
        <v>16</v>
      </c>
      <c r="B13" s="8" t="s">
        <v>15</v>
      </c>
      <c r="C13" s="10">
        <f>C11-C9</f>
        <v>-2264</v>
      </c>
    </row>
    <row r="15" spans="1:12">
      <c r="A15" s="11" t="s">
        <v>18</v>
      </c>
      <c r="B15" t="s">
        <v>0</v>
      </c>
      <c r="C15" s="1">
        <f>C7/2</f>
        <v>0.22500000000000001</v>
      </c>
    </row>
    <row r="16" spans="1:12">
      <c r="A16" s="11"/>
      <c r="B16" t="s">
        <v>6</v>
      </c>
      <c r="C16" s="2">
        <f>C15*E3</f>
        <v>6.75</v>
      </c>
      <c r="K16" s="22" t="s">
        <v>26</v>
      </c>
      <c r="L16" s="22"/>
    </row>
    <row r="17" spans="1:12">
      <c r="A17" s="11"/>
      <c r="B17" s="4" t="s">
        <v>9</v>
      </c>
      <c r="C17" s="5">
        <f>C16*C4</f>
        <v>1350</v>
      </c>
      <c r="K17" s="12" t="s">
        <v>19</v>
      </c>
      <c r="L17" s="13">
        <f>C13</f>
        <v>-2264</v>
      </c>
    </row>
    <row r="18" spans="1:12" ht="15.75" thickBot="1">
      <c r="A18" s="11"/>
      <c r="K18" s="12" t="s">
        <v>20</v>
      </c>
      <c r="L18" s="13">
        <f>C21</f>
        <v>-914</v>
      </c>
    </row>
    <row r="19" spans="1:12" ht="15.75" thickBot="1">
      <c r="A19" s="11"/>
      <c r="B19" s="6" t="s">
        <v>7</v>
      </c>
      <c r="C19" s="21">
        <v>436</v>
      </c>
      <c r="D19" s="3" t="s">
        <v>8</v>
      </c>
      <c r="K19" s="12" t="s">
        <v>21</v>
      </c>
      <c r="L19" s="14">
        <f>C31</f>
        <v>1110</v>
      </c>
    </row>
    <row r="20" spans="1:12">
      <c r="A20" s="11"/>
      <c r="D20" s="3" t="s">
        <v>11</v>
      </c>
      <c r="K20" s="12" t="s">
        <v>22</v>
      </c>
      <c r="L20" s="13">
        <f>C38</f>
        <v>-176</v>
      </c>
    </row>
    <row r="21" spans="1:12">
      <c r="A21" s="11" t="s">
        <v>18</v>
      </c>
      <c r="B21" s="8" t="s">
        <v>15</v>
      </c>
      <c r="C21" s="10">
        <f>C19-C17</f>
        <v>-914</v>
      </c>
    </row>
    <row r="25" spans="1:12">
      <c r="A25" s="11" t="s">
        <v>17</v>
      </c>
      <c r="B25" t="s">
        <v>12</v>
      </c>
      <c r="C25" s="1">
        <v>0.05</v>
      </c>
    </row>
    <row r="26" spans="1:12">
      <c r="B26" t="s">
        <v>13</v>
      </c>
      <c r="C26" s="2">
        <f>C25*C3</f>
        <v>0.75</v>
      </c>
    </row>
    <row r="27" spans="1:12">
      <c r="B27" s="4" t="s">
        <v>14</v>
      </c>
      <c r="C27" s="5">
        <f>C26*C4</f>
        <v>150</v>
      </c>
    </row>
    <row r="28" spans="1:12" ht="15.75" thickBot="1"/>
    <row r="29" spans="1:12" ht="15.75" thickBot="1">
      <c r="B29" s="6" t="s">
        <v>7</v>
      </c>
      <c r="C29" s="21">
        <f>0.21*E3*C4</f>
        <v>1260</v>
      </c>
    </row>
    <row r="31" spans="1:12">
      <c r="A31" s="11" t="s">
        <v>17</v>
      </c>
      <c r="B31" s="8" t="s">
        <v>15</v>
      </c>
      <c r="C31" s="9">
        <f>C29-C27</f>
        <v>1110</v>
      </c>
    </row>
    <row r="34" spans="1:4">
      <c r="A34" s="11" t="s">
        <v>23</v>
      </c>
      <c r="B34" t="s">
        <v>24</v>
      </c>
      <c r="C34" s="17">
        <v>612</v>
      </c>
    </row>
    <row r="35" spans="1:4" ht="15.75" thickBot="1"/>
    <row r="36" spans="1:4" ht="15.75" thickBot="1">
      <c r="B36" s="6" t="s">
        <v>7</v>
      </c>
      <c r="C36" s="21">
        <v>436</v>
      </c>
      <c r="D36" s="3" t="s">
        <v>25</v>
      </c>
    </row>
    <row r="38" spans="1:4">
      <c r="A38" s="11" t="s">
        <v>23</v>
      </c>
      <c r="B38" s="8" t="s">
        <v>15</v>
      </c>
      <c r="C38" s="10">
        <f>C36-C34</f>
        <v>-176</v>
      </c>
    </row>
  </sheetData>
  <mergeCells count="1">
    <mergeCell ref="K16:L16"/>
  </mergeCells>
  <phoneticPr fontId="0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Belgium</vt:lpstr>
      <vt:lpstr>your country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Luis</cp:lastModifiedBy>
  <dcterms:created xsi:type="dcterms:W3CDTF">2011-04-06T09:33:38Z</dcterms:created>
  <dcterms:modified xsi:type="dcterms:W3CDTF">2011-08-10T12:26:22Z</dcterms:modified>
</cp:coreProperties>
</file>